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EACCDFFA-80B3-4586-A17A-B9F3BB5934FA}" xr6:coauthVersionLast="46" xr6:coauthVersionMax="46" xr10:uidLastSave="{00000000-0000-0000-0000-000000000000}"/>
  <bookViews>
    <workbookView xWindow="-120" yWindow="-120" windowWidth="20730" windowHeight="11160" xr2:uid="{9B63882C-C001-44F9-9346-8429C9491F7C}"/>
  </bookViews>
  <sheets>
    <sheet name="FEBRE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L27" i="1"/>
  <c r="L26" i="1"/>
  <c r="K28" i="1"/>
  <c r="L28" i="1" s="1"/>
  <c r="K25" i="1" l="1"/>
  <c r="L30" i="1"/>
  <c r="L29" i="1" s="1"/>
  <c r="K30" i="1"/>
  <c r="K29" i="1" s="1"/>
  <c r="J30" i="1"/>
  <c r="J29" i="1" s="1"/>
  <c r="I30" i="1"/>
  <c r="I29" i="1" s="1"/>
  <c r="L25" i="1"/>
  <c r="J25" i="1"/>
  <c r="I25" i="1"/>
  <c r="L15" i="1"/>
  <c r="K15" i="1"/>
  <c r="K8" i="1" s="1"/>
  <c r="K7" i="1" s="1"/>
  <c r="J15" i="1"/>
  <c r="I15" i="1"/>
  <c r="I9" i="1"/>
  <c r="I8" i="1" l="1"/>
  <c r="I7" i="1" s="1"/>
  <c r="J8" i="1"/>
  <c r="J7" i="1" s="1"/>
  <c r="J6" i="1" s="1"/>
  <c r="J5" i="1" s="1"/>
  <c r="L8" i="1"/>
  <c r="L7" i="1" s="1"/>
  <c r="I6" i="1"/>
  <c r="I5" i="1" s="1"/>
  <c r="L6" i="1"/>
  <c r="L5" i="1" s="1"/>
  <c r="K6" i="1"/>
  <c r="K5" i="1" s="1"/>
</calcChain>
</file>

<file path=xl/sharedStrings.xml><?xml version="1.0" encoding="utf-8"?>
<sst xmlns="http://schemas.openxmlformats.org/spreadsheetml/2006/main" count="246" uniqueCount="66">
  <si>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</si>
  <si>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</si>
  <si>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</si>
  <si>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</si>
  <si>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</si>
  <si>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</si>
  <si>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</si>
  <si>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</si>
  <si>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</si>
  <si>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</si>
  <si>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</si>
  <si>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</si>
  <si>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</si>
  <si>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</si>
  <si>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</si>
  <si>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</si>
  <si>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</si>
  <si>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</si>
  <si>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</si>
  <si>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</si>
  <si>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</si>
  <si>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</si>
  <si>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</si>
  <si>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</si>
  <si>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</si>
  <si>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</si>
  <si>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</si>
  <si>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</si>
  <si>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</si>
  <si>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</si>
  <si>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</si>
  <si>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</si>
  <si>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</si>
  <si>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</si>
  <si>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</si>
  <si>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</si>
  <si>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</si>
  <si>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</si>
  <si>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</si>
  <si>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</si>
  <si>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</si>
  <si>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</si>
  <si>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</si>
  <si>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</si>
  <si>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</si>
  <si>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</si>
  <si>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</si>
  <si>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</si>
  <si>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</si>
  <si>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</si>
  <si>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</si>
  <si>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</si>
  <si>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</si>
  <si>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</si>
  <si>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</si>
  <si>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</si>
  <si>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</si>
  <si>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</si>
  <si>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</si>
  <si>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</si>
  <si>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</si>
  <si>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</si>
  <si>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</si>
  <si>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</si>
  <si>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</si>
  <si>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UNIDAD EJECUTORA:  02 14 02 - DIRECCIÓN DE SUSTITUCIÓN DE CULTIVOS DE USO ILÍCITO - FEBRERO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</si>
</sst>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3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1" fontId="2" fillId="2" borderId="5" xfId="1" applyFont="1" applyFill="1" applyBorder="1" applyAlignment="1">
      <alignment horizontal="center" vertical="center" wrapText="1"/>
    </xf>
    <xf numFmtId="41" fontId="2" fillId="2" borderId="6" xfId="1" applyFont="1" applyFill="1" applyBorder="1" applyAlignment="1">
      <alignment horizontal="center" vertical="center" wrapText="1"/>
    </xf>
    <xf numFmtId="41" fontId="3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1" fontId="2" fillId="2" borderId="8" xfId="1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8" xfId="0" applyFont="1" applyFill="1" applyBorder="1"/>
    <xf numFmtId="41" fontId="2" fillId="2" borderId="8" xfId="1" applyFont="1" applyFill="1" applyBorder="1"/>
    <xf numFmtId="41" fontId="2" fillId="2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5" fillId="3" borderId="8" xfId="0" applyFont="1" applyFill="1" applyBorder="1"/>
    <xf numFmtId="41" fontId="5" fillId="3" borderId="8" xfId="1" applyFont="1" applyFill="1" applyBorder="1"/>
    <xf numFmtId="41" fontId="6" fillId="0" borderId="0" xfId="1" applyFont="1" applyFill="1" applyBorder="1"/>
    <xf numFmtId="0" fontId="6" fillId="0" borderId="0" xfId="0" applyFont="1"/>
    <xf numFmtId="41" fontId="5" fillId="3" borderId="10" xfId="1" applyFont="1" applyFill="1" applyBorder="1"/>
    <xf numFmtId="0" fontId="3" fillId="4" borderId="8" xfId="0" applyFont="1" applyFill="1" applyBorder="1" applyAlignment="1">
      <alignment vertical="center"/>
    </xf>
    <xf numFmtId="41" fontId="3" fillId="4" borderId="8" xfId="1" applyFont="1" applyFill="1" applyBorder="1" applyAlignment="1">
      <alignment vertical="center"/>
    </xf>
    <xf numFmtId="41" fontId="3" fillId="0" borderId="0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8" xfId="0" applyFont="1" applyFill="1" applyBorder="1"/>
    <xf numFmtId="41" fontId="3" fillId="5" borderId="8" xfId="1" applyFont="1" applyFill="1" applyBorder="1"/>
    <xf numFmtId="41" fontId="3" fillId="5" borderId="10" xfId="1" applyFont="1" applyFill="1" applyBorder="1"/>
    <xf numFmtId="41" fontId="3" fillId="0" borderId="0" xfId="1" applyFont="1" applyFill="1" applyBorder="1"/>
    <xf numFmtId="0" fontId="3" fillId="0" borderId="0" xfId="0" applyFont="1"/>
    <xf numFmtId="0" fontId="7" fillId="0" borderId="0" xfId="0" applyFont="1" applyAlignment="1">
      <alignment vertical="center" wrapText="1"/>
    </xf>
    <xf numFmtId="41" fontId="7" fillId="0" borderId="0" xfId="1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41" fontId="6" fillId="6" borderId="8" xfId="1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7" borderId="8" xfId="0" applyFont="1" applyFill="1" applyBorder="1"/>
    <xf numFmtId="41" fontId="3" fillId="7" borderId="8" xfId="1" applyFont="1" applyFill="1" applyBorder="1"/>
    <xf numFmtId="41" fontId="3" fillId="7" borderId="10" xfId="1" applyFont="1" applyFill="1" applyBorder="1"/>
    <xf numFmtId="41" fontId="2" fillId="2" borderId="5" xfId="1" applyFont="1" applyFill="1" applyBorder="1" applyAlignment="1">
      <alignment horizontal="center" vertical="center" wrapText="1"/>
    </xf>
    <xf numFmtId="41" fontId="2" fillId="2" borderId="9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0" fontId="8" fillId="0" borderId="0" xfId="0" applyFont="1" applyAlignment="1">
      <alignment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D34C4-58D4-4BC5-B64A-D70EA1EA395F}">
  <dimension ref="A1:M43"/>
  <sheetViews>
    <sheetView showGridLines="0" tabSelected="1" zoomScale="80" zoomScaleNormal="8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7109375" style="50" customWidth="1"/>
    <col min="2" max="2" width="6.140625" style="57" customWidth="1"/>
    <col min="3" max="3" width="7.42578125" style="57" customWidth="1"/>
    <col min="4" max="4" width="7.140625" style="57" customWidth="1"/>
    <col min="5" max="5" width="7" style="57" customWidth="1"/>
    <col min="6" max="6" width="9.5703125" style="57" customWidth="1"/>
    <col min="7" max="7" width="6" customWidth="1"/>
    <col min="8" max="8" width="91" customWidth="1"/>
    <col min="9" max="9" width="26.140625" customWidth="1"/>
    <col min="10" max="10" width="19.42578125" customWidth="1"/>
    <col min="11" max="11" width="16" customWidth="1"/>
    <col min="12" max="12" width="21.28515625" customWidth="1"/>
  </cols>
  <sheetData>
    <row r="1" spans="1:13" s="62" customFormat="1" ht="22.5" customHeight="1" thickTop="1" x14ac:dyDescent="0.25">
      <c r="A1" s="58" t="s">
        <v>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61"/>
    </row>
    <row r="2" spans="1:13" s="6" customFormat="1" ht="43.5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  <c r="H2" s="2" t="s">
        <v>6</v>
      </c>
      <c r="I2" s="3" t="s">
        <v>7</v>
      </c>
      <c r="J2" s="41" t="s">
        <v>8</v>
      </c>
      <c r="K2" s="41"/>
      <c r="L2" s="4" t="s">
        <v>9</v>
      </c>
      <c r="M2" s="5"/>
    </row>
    <row r="3" spans="1:13" s="12" customFormat="1" ht="18" thickTop="1" thickBot="1" x14ac:dyDescent="0.3">
      <c r="A3" s="7"/>
      <c r="B3" s="8"/>
      <c r="C3" s="8"/>
      <c r="D3" s="8"/>
      <c r="E3" s="8"/>
      <c r="F3" s="8"/>
      <c r="G3" s="8"/>
      <c r="H3" s="8"/>
      <c r="I3" s="9"/>
      <c r="J3" s="42" t="s">
        <v>10</v>
      </c>
      <c r="K3" s="42" t="s">
        <v>11</v>
      </c>
      <c r="L3" s="10"/>
      <c r="M3" s="11"/>
    </row>
    <row r="4" spans="1:13" s="17" customFormat="1" ht="18" thickTop="1" thickBot="1" x14ac:dyDescent="0.35">
      <c r="A4" s="7"/>
      <c r="B4" s="51"/>
      <c r="C4" s="51"/>
      <c r="D4" s="51"/>
      <c r="E4" s="51"/>
      <c r="F4" s="51"/>
      <c r="G4" s="13"/>
      <c r="H4" s="13"/>
      <c r="I4" s="14"/>
      <c r="J4" s="43"/>
      <c r="K4" s="43"/>
      <c r="L4" s="15"/>
      <c r="M4" s="16"/>
    </row>
    <row r="5" spans="1:13" s="21" customFormat="1" ht="19.5" thickTop="1" thickBot="1" x14ac:dyDescent="0.3">
      <c r="A5" s="44"/>
      <c r="B5" s="52"/>
      <c r="C5" s="52"/>
      <c r="D5" s="52"/>
      <c r="E5" s="52"/>
      <c r="F5" s="52"/>
      <c r="G5" s="18"/>
      <c r="H5" s="18" t="s">
        <v>12</v>
      </c>
      <c r="I5" s="19">
        <f>+I6</f>
        <v>3200000000</v>
      </c>
      <c r="J5" s="19">
        <f>+J6+J75</f>
        <v>19827829</v>
      </c>
      <c r="K5" s="19">
        <f>+K6+K75</f>
        <v>19827829</v>
      </c>
      <c r="L5" s="19">
        <f>+L6</f>
        <v>3200000000</v>
      </c>
      <c r="M5" s="20"/>
    </row>
    <row r="6" spans="1:13" s="21" customFormat="1" ht="19.5" thickTop="1" thickBot="1" x14ac:dyDescent="0.3">
      <c r="A6" s="44" t="s">
        <v>13</v>
      </c>
      <c r="B6" s="52"/>
      <c r="C6" s="52"/>
      <c r="D6" s="52"/>
      <c r="E6" s="52"/>
      <c r="F6" s="52"/>
      <c r="G6" s="18"/>
      <c r="H6" s="18" t="s">
        <v>14</v>
      </c>
      <c r="I6" s="19">
        <f>+I7+I29</f>
        <v>3200000000</v>
      </c>
      <c r="J6" s="19">
        <f>+J7+J29</f>
        <v>19827829</v>
      </c>
      <c r="K6" s="19">
        <f>+K7+K29</f>
        <v>19827829</v>
      </c>
      <c r="L6" s="22">
        <f>+L7+L29</f>
        <v>3200000000</v>
      </c>
      <c r="M6" s="20"/>
    </row>
    <row r="7" spans="1:13" s="26" customFormat="1" ht="23.25" customHeight="1" thickTop="1" thickBot="1" x14ac:dyDescent="0.3">
      <c r="A7" s="45" t="s">
        <v>13</v>
      </c>
      <c r="B7" s="53" t="s">
        <v>15</v>
      </c>
      <c r="C7" s="53"/>
      <c r="D7" s="53"/>
      <c r="E7" s="53"/>
      <c r="F7" s="53"/>
      <c r="G7" s="23"/>
      <c r="H7" s="23" t="s">
        <v>16</v>
      </c>
      <c r="I7" s="24">
        <f>+I8</f>
        <v>1530000000</v>
      </c>
      <c r="J7" s="24">
        <f t="shared" ref="J7:L7" si="0">+J8</f>
        <v>19827829</v>
      </c>
      <c r="K7" s="24">
        <f t="shared" si="0"/>
        <v>19827829</v>
      </c>
      <c r="L7" s="24">
        <f t="shared" si="0"/>
        <v>1530000000</v>
      </c>
      <c r="M7" s="25"/>
    </row>
    <row r="8" spans="1:13" s="31" customFormat="1" ht="18" thickTop="1" thickBot="1" x14ac:dyDescent="0.35">
      <c r="A8" s="46" t="s">
        <v>13</v>
      </c>
      <c r="B8" s="54" t="s">
        <v>15</v>
      </c>
      <c r="C8" s="54" t="s">
        <v>15</v>
      </c>
      <c r="D8" s="54" t="s">
        <v>15</v>
      </c>
      <c r="E8" s="54"/>
      <c r="F8" s="54"/>
      <c r="G8" s="27"/>
      <c r="H8" s="27" t="s">
        <v>17</v>
      </c>
      <c r="I8" s="28">
        <f>+I9+I15+I25</f>
        <v>1530000000</v>
      </c>
      <c r="J8" s="28">
        <f t="shared" ref="J8:L8" si="1">+J9+J15+J25</f>
        <v>19827829</v>
      </c>
      <c r="K8" s="28">
        <f t="shared" si="1"/>
        <v>19827829</v>
      </c>
      <c r="L8" s="28">
        <f t="shared" si="1"/>
        <v>1530000000</v>
      </c>
      <c r="M8" s="30"/>
    </row>
    <row r="9" spans="1:13" s="31" customFormat="1" ht="18" thickTop="1" thickBot="1" x14ac:dyDescent="0.35">
      <c r="A9" s="46" t="s">
        <v>13</v>
      </c>
      <c r="B9" s="54" t="s">
        <v>15</v>
      </c>
      <c r="C9" s="54" t="s">
        <v>15</v>
      </c>
      <c r="D9" s="54" t="s">
        <v>15</v>
      </c>
      <c r="E9" s="54" t="s">
        <v>18</v>
      </c>
      <c r="F9" s="54"/>
      <c r="G9" s="27"/>
      <c r="H9" s="27" t="s">
        <v>19</v>
      </c>
      <c r="I9" s="28">
        <f>SUM(I10:I14)</f>
        <v>1120000000</v>
      </c>
      <c r="J9" s="28">
        <f t="shared" ref="J9:L9" si="2">SUM(J10:J14)</f>
        <v>0</v>
      </c>
      <c r="K9" s="28">
        <f t="shared" si="2"/>
        <v>0</v>
      </c>
      <c r="L9" s="28">
        <f t="shared" si="2"/>
        <v>1120000000</v>
      </c>
      <c r="M9" s="30"/>
    </row>
    <row r="10" spans="1:13" ht="15.75" thickTop="1" x14ac:dyDescent="0.25">
      <c r="A10" s="47" t="s">
        <v>13</v>
      </c>
      <c r="B10" s="47" t="s">
        <v>15</v>
      </c>
      <c r="C10" s="47" t="s">
        <v>15</v>
      </c>
      <c r="D10" s="47" t="s">
        <v>15</v>
      </c>
      <c r="E10" s="47" t="s">
        <v>18</v>
      </c>
      <c r="F10" s="47" t="s">
        <v>18</v>
      </c>
      <c r="H10" s="32" t="s">
        <v>20</v>
      </c>
      <c r="I10" s="33">
        <v>969583130</v>
      </c>
      <c r="L10" s="33">
        <v>969583130</v>
      </c>
    </row>
    <row r="11" spans="1:13" x14ac:dyDescent="0.25">
      <c r="A11" s="47" t="s">
        <v>13</v>
      </c>
      <c r="B11" s="47" t="s">
        <v>15</v>
      </c>
      <c r="C11" s="47" t="s">
        <v>15</v>
      </c>
      <c r="D11" s="47" t="s">
        <v>15</v>
      </c>
      <c r="E11" s="47" t="s">
        <v>18</v>
      </c>
      <c r="F11" s="47" t="s">
        <v>21</v>
      </c>
      <c r="H11" s="32" t="s">
        <v>22</v>
      </c>
      <c r="I11" s="33">
        <v>43876144</v>
      </c>
      <c r="L11" s="33">
        <v>43876144</v>
      </c>
    </row>
    <row r="12" spans="1:13" x14ac:dyDescent="0.25">
      <c r="A12" s="47" t="s">
        <v>13</v>
      </c>
      <c r="B12" s="47" t="s">
        <v>15</v>
      </c>
      <c r="C12" s="47" t="s">
        <v>15</v>
      </c>
      <c r="D12" s="47" t="s">
        <v>15</v>
      </c>
      <c r="E12" s="47" t="s">
        <v>18</v>
      </c>
      <c r="F12" s="47" t="s">
        <v>23</v>
      </c>
      <c r="H12" s="32" t="s">
        <v>24</v>
      </c>
      <c r="I12" s="33">
        <v>5690633</v>
      </c>
      <c r="L12" s="33">
        <v>5690633</v>
      </c>
    </row>
    <row r="13" spans="1:13" x14ac:dyDescent="0.25">
      <c r="A13" s="47" t="s">
        <v>13</v>
      </c>
      <c r="B13" s="47" t="s">
        <v>15</v>
      </c>
      <c r="C13" s="47" t="s">
        <v>15</v>
      </c>
      <c r="D13" s="47" t="s">
        <v>15</v>
      </c>
      <c r="E13" s="47" t="s">
        <v>18</v>
      </c>
      <c r="F13" s="47" t="s">
        <v>25</v>
      </c>
      <c r="H13" s="32" t="s">
        <v>26</v>
      </c>
      <c r="I13" s="33">
        <v>92134900</v>
      </c>
      <c r="L13" s="33">
        <v>92134900</v>
      </c>
    </row>
    <row r="14" spans="1:13" ht="15.75" thickBot="1" x14ac:dyDescent="0.3">
      <c r="A14" s="47" t="s">
        <v>13</v>
      </c>
      <c r="B14" s="47" t="s">
        <v>15</v>
      </c>
      <c r="C14" s="47" t="s">
        <v>15</v>
      </c>
      <c r="D14" s="47" t="s">
        <v>15</v>
      </c>
      <c r="E14" s="47" t="s">
        <v>18</v>
      </c>
      <c r="F14" s="47" t="s">
        <v>27</v>
      </c>
      <c r="H14" s="32" t="s">
        <v>28</v>
      </c>
      <c r="I14" s="33">
        <v>8715193</v>
      </c>
      <c r="L14" s="33">
        <v>8715193</v>
      </c>
    </row>
    <row r="15" spans="1:13" s="31" customFormat="1" ht="18" thickTop="1" thickBot="1" x14ac:dyDescent="0.35">
      <c r="A15" s="46" t="s">
        <v>13</v>
      </c>
      <c r="B15" s="54" t="s">
        <v>15</v>
      </c>
      <c r="C15" s="54" t="s">
        <v>15</v>
      </c>
      <c r="D15" s="54" t="s">
        <v>29</v>
      </c>
      <c r="E15" s="54"/>
      <c r="F15" s="54"/>
      <c r="G15" s="27"/>
      <c r="H15" s="27" t="s">
        <v>30</v>
      </c>
      <c r="I15" s="28">
        <f>SUM(I16:I24)</f>
        <v>390000000</v>
      </c>
      <c r="J15" s="28">
        <f t="shared" ref="J15:K15" si="3">SUM(J16:J22)</f>
        <v>0</v>
      </c>
      <c r="K15" s="28">
        <f t="shared" si="3"/>
        <v>0</v>
      </c>
      <c r="L15" s="29">
        <f>SUM(L16:L24)</f>
        <v>390000000</v>
      </c>
      <c r="M15" s="30"/>
    </row>
    <row r="16" spans="1:13" ht="15.75" thickTop="1" x14ac:dyDescent="0.25">
      <c r="A16" s="47" t="s">
        <v>13</v>
      </c>
      <c r="B16" s="47" t="s">
        <v>15</v>
      </c>
      <c r="C16" s="47" t="s">
        <v>15</v>
      </c>
      <c r="D16" s="47" t="s">
        <v>29</v>
      </c>
      <c r="E16" s="47" t="s">
        <v>18</v>
      </c>
      <c r="H16" s="32" t="s">
        <v>31</v>
      </c>
      <c r="I16" s="33">
        <v>124205683</v>
      </c>
      <c r="L16" s="33">
        <v>124205683</v>
      </c>
    </row>
    <row r="17" spans="1:13" x14ac:dyDescent="0.25">
      <c r="A17" s="47" t="s">
        <v>13</v>
      </c>
      <c r="B17" s="47" t="s">
        <v>15</v>
      </c>
      <c r="C17" s="47" t="s">
        <v>15</v>
      </c>
      <c r="D17" s="47" t="s">
        <v>29</v>
      </c>
      <c r="E17" s="47" t="s">
        <v>32</v>
      </c>
      <c r="H17" s="32" t="s">
        <v>33</v>
      </c>
      <c r="I17" s="33">
        <v>76052073</v>
      </c>
      <c r="L17" s="33">
        <v>76052073</v>
      </c>
    </row>
    <row r="18" spans="1:13" x14ac:dyDescent="0.25">
      <c r="A18" s="47" t="s">
        <v>13</v>
      </c>
      <c r="B18" s="47" t="s">
        <v>15</v>
      </c>
      <c r="C18" s="47" t="s">
        <v>15</v>
      </c>
      <c r="D18" s="47" t="s">
        <v>29</v>
      </c>
      <c r="E18" s="47" t="s">
        <v>34</v>
      </c>
      <c r="H18" s="32" t="s">
        <v>35</v>
      </c>
      <c r="I18" s="33">
        <v>99812808</v>
      </c>
      <c r="L18" s="33">
        <v>99812808</v>
      </c>
    </row>
    <row r="19" spans="1:13" x14ac:dyDescent="0.25">
      <c r="A19" s="47" t="s">
        <v>13</v>
      </c>
      <c r="B19" s="47" t="s">
        <v>15</v>
      </c>
      <c r="C19" s="47" t="s">
        <v>15</v>
      </c>
      <c r="D19" s="47" t="s">
        <v>29</v>
      </c>
      <c r="E19" s="47" t="s">
        <v>36</v>
      </c>
      <c r="H19" s="32" t="s">
        <v>37</v>
      </c>
      <c r="I19" s="33">
        <v>37892864</v>
      </c>
      <c r="L19" s="33">
        <v>37892864</v>
      </c>
    </row>
    <row r="20" spans="1:13" x14ac:dyDescent="0.25">
      <c r="A20" s="47" t="s">
        <v>13</v>
      </c>
      <c r="B20" s="47" t="s">
        <v>15</v>
      </c>
      <c r="C20" s="47" t="s">
        <v>15</v>
      </c>
      <c r="D20" s="47" t="s">
        <v>29</v>
      </c>
      <c r="E20" s="47" t="s">
        <v>38</v>
      </c>
      <c r="H20" s="32" t="s">
        <v>39</v>
      </c>
      <c r="I20" s="33">
        <v>4670492</v>
      </c>
      <c r="L20" s="33">
        <v>4670492</v>
      </c>
    </row>
    <row r="21" spans="1:13" x14ac:dyDescent="0.25">
      <c r="A21" s="47" t="s">
        <v>13</v>
      </c>
      <c r="B21" s="47" t="s">
        <v>15</v>
      </c>
      <c r="C21" s="47" t="s">
        <v>15</v>
      </c>
      <c r="D21" s="47" t="s">
        <v>29</v>
      </c>
      <c r="E21" s="47" t="s">
        <v>21</v>
      </c>
      <c r="H21" s="32" t="s">
        <v>40</v>
      </c>
      <c r="I21" s="33">
        <v>28419648</v>
      </c>
      <c r="L21" s="33">
        <v>28419648</v>
      </c>
    </row>
    <row r="22" spans="1:13" x14ac:dyDescent="0.25">
      <c r="A22" s="47" t="s">
        <v>13</v>
      </c>
      <c r="B22" s="47" t="s">
        <v>15</v>
      </c>
      <c r="C22" s="47" t="s">
        <v>15</v>
      </c>
      <c r="D22" s="47" t="s">
        <v>29</v>
      </c>
      <c r="E22" s="47" t="s">
        <v>23</v>
      </c>
      <c r="H22" s="32" t="s">
        <v>41</v>
      </c>
      <c r="I22" s="33">
        <v>4736608</v>
      </c>
      <c r="L22" s="33">
        <v>4736608</v>
      </c>
    </row>
    <row r="23" spans="1:13" x14ac:dyDescent="0.25">
      <c r="A23" s="47" t="s">
        <v>13</v>
      </c>
      <c r="B23" s="47" t="s">
        <v>15</v>
      </c>
      <c r="C23" s="47" t="s">
        <v>15</v>
      </c>
      <c r="D23" s="47" t="s">
        <v>29</v>
      </c>
      <c r="E23" s="47" t="s">
        <v>42</v>
      </c>
      <c r="H23" s="32" t="s">
        <v>43</v>
      </c>
      <c r="I23" s="33">
        <v>4736608</v>
      </c>
      <c r="L23" s="33">
        <v>4736608</v>
      </c>
    </row>
    <row r="24" spans="1:13" ht="15.75" thickBot="1" x14ac:dyDescent="0.3">
      <c r="A24" s="47" t="s">
        <v>13</v>
      </c>
      <c r="B24" s="47" t="s">
        <v>15</v>
      </c>
      <c r="C24" s="47" t="s">
        <v>15</v>
      </c>
      <c r="D24" s="47" t="s">
        <v>29</v>
      </c>
      <c r="E24" s="47" t="s">
        <v>25</v>
      </c>
      <c r="H24" s="32" t="s">
        <v>44</v>
      </c>
      <c r="I24" s="33">
        <v>9473216</v>
      </c>
      <c r="L24" s="33">
        <v>9473216</v>
      </c>
    </row>
    <row r="25" spans="1:13" s="31" customFormat="1" ht="18" thickTop="1" thickBot="1" x14ac:dyDescent="0.35">
      <c r="A25" s="46" t="s">
        <v>13</v>
      </c>
      <c r="B25" s="54" t="s">
        <v>15</v>
      </c>
      <c r="C25" s="54" t="s">
        <v>15</v>
      </c>
      <c r="D25" s="54" t="s">
        <v>45</v>
      </c>
      <c r="E25" s="54"/>
      <c r="F25" s="54"/>
      <c r="G25" s="27"/>
      <c r="H25" s="27" t="s">
        <v>46</v>
      </c>
      <c r="I25" s="28">
        <f>SUM(I26:I28)</f>
        <v>20000000</v>
      </c>
      <c r="J25" s="28">
        <f>SUM(J26:J28)</f>
        <v>19827829</v>
      </c>
      <c r="K25" s="28">
        <f>SUM(K26:K28)</f>
        <v>19827829</v>
      </c>
      <c r="L25" s="29">
        <f>SUM(L26:L28)</f>
        <v>20000000</v>
      </c>
      <c r="M25" s="30"/>
    </row>
    <row r="26" spans="1:13" ht="15.75" thickTop="1" x14ac:dyDescent="0.25">
      <c r="A26" s="47" t="s">
        <v>13</v>
      </c>
      <c r="B26" s="47" t="s">
        <v>15</v>
      </c>
      <c r="C26" s="47" t="s">
        <v>15</v>
      </c>
      <c r="D26" s="47" t="s">
        <v>45</v>
      </c>
      <c r="E26" s="47" t="s">
        <v>18</v>
      </c>
      <c r="F26" s="47" t="s">
        <v>18</v>
      </c>
      <c r="H26" s="32" t="s">
        <v>47</v>
      </c>
      <c r="I26" s="33">
        <v>18743899</v>
      </c>
      <c r="J26" s="33">
        <v>18743899</v>
      </c>
      <c r="L26" s="33">
        <f>+I26-J26+K26</f>
        <v>0</v>
      </c>
    </row>
    <row r="27" spans="1:13" x14ac:dyDescent="0.25">
      <c r="A27" s="47" t="s">
        <v>13</v>
      </c>
      <c r="B27" s="47" t="s">
        <v>15</v>
      </c>
      <c r="C27" s="47" t="s">
        <v>15</v>
      </c>
      <c r="D27" s="47" t="s">
        <v>45</v>
      </c>
      <c r="E27" s="47" t="s">
        <v>18</v>
      </c>
      <c r="F27" s="47" t="s">
        <v>34</v>
      </c>
      <c r="H27" s="32" t="s">
        <v>48</v>
      </c>
      <c r="I27" s="33">
        <v>1083930</v>
      </c>
      <c r="J27" s="33">
        <v>1083930</v>
      </c>
      <c r="L27" s="33">
        <f t="shared" ref="L27:L28" si="4">+I27-J27+K27</f>
        <v>0</v>
      </c>
    </row>
    <row r="28" spans="1:13" ht="15.75" thickBot="1" x14ac:dyDescent="0.3">
      <c r="A28" s="47" t="s">
        <v>13</v>
      </c>
      <c r="B28" s="47" t="s">
        <v>15</v>
      </c>
      <c r="C28" s="47" t="s">
        <v>15</v>
      </c>
      <c r="D28" s="47" t="s">
        <v>45</v>
      </c>
      <c r="E28" s="47" t="s">
        <v>32</v>
      </c>
      <c r="F28" s="47"/>
      <c r="H28" s="32" t="s">
        <v>49</v>
      </c>
      <c r="I28" s="33">
        <v>172171</v>
      </c>
      <c r="K28" s="33">
        <f>+J26+J27</f>
        <v>19827829</v>
      </c>
      <c r="L28" s="33">
        <f t="shared" si="4"/>
        <v>20000000</v>
      </c>
    </row>
    <row r="29" spans="1:13" s="37" customFormat="1" ht="23.25" customHeight="1" thickTop="1" thickBot="1" x14ac:dyDescent="0.3">
      <c r="A29" s="48" t="s">
        <v>13</v>
      </c>
      <c r="B29" s="55" t="s">
        <v>29</v>
      </c>
      <c r="C29" s="55"/>
      <c r="D29" s="55"/>
      <c r="E29" s="55"/>
      <c r="F29" s="55"/>
      <c r="G29" s="34"/>
      <c r="H29" s="34" t="s">
        <v>50</v>
      </c>
      <c r="I29" s="35">
        <f>+I30</f>
        <v>1670000000</v>
      </c>
      <c r="J29" s="35">
        <f>+J30</f>
        <v>0</v>
      </c>
      <c r="K29" s="35">
        <f>+K30</f>
        <v>0</v>
      </c>
      <c r="L29" s="35">
        <f>+L30</f>
        <v>1670000000</v>
      </c>
      <c r="M29" s="36"/>
    </row>
    <row r="30" spans="1:13" s="31" customFormat="1" ht="18" thickTop="1" thickBot="1" x14ac:dyDescent="0.35">
      <c r="A30" s="49" t="s">
        <v>13</v>
      </c>
      <c r="B30" s="56" t="s">
        <v>29</v>
      </c>
      <c r="C30" s="56" t="s">
        <v>29</v>
      </c>
      <c r="D30" s="56"/>
      <c r="E30" s="56"/>
      <c r="F30" s="56"/>
      <c r="G30" s="38"/>
      <c r="H30" s="38" t="s">
        <v>51</v>
      </c>
      <c r="I30" s="39">
        <f>SUM(I31:I43)</f>
        <v>1670000000</v>
      </c>
      <c r="J30" s="39">
        <f>SUM(J31:J57)</f>
        <v>0</v>
      </c>
      <c r="K30" s="39">
        <f>SUM(K31:K43)</f>
        <v>0</v>
      </c>
      <c r="L30" s="40">
        <f>SUM(L31:L57)</f>
        <v>1670000000</v>
      </c>
      <c r="M30" s="30"/>
    </row>
    <row r="31" spans="1:13" ht="15.75" thickTop="1" x14ac:dyDescent="0.25">
      <c r="A31" s="47" t="s">
        <v>13</v>
      </c>
      <c r="B31" s="47" t="s">
        <v>29</v>
      </c>
      <c r="C31" s="47" t="s">
        <v>29</v>
      </c>
      <c r="D31" s="47" t="s">
        <v>15</v>
      </c>
      <c r="E31" s="47" t="s">
        <v>34</v>
      </c>
      <c r="F31" s="47" t="s">
        <v>34</v>
      </c>
      <c r="H31" s="32" t="s">
        <v>52</v>
      </c>
      <c r="I31" s="33">
        <v>3600000</v>
      </c>
      <c r="L31" s="33">
        <v>3600000</v>
      </c>
    </row>
    <row r="32" spans="1:13" x14ac:dyDescent="0.25">
      <c r="A32" s="47" t="s">
        <v>13</v>
      </c>
      <c r="B32" s="47" t="s">
        <v>29</v>
      </c>
      <c r="C32" s="47" t="s">
        <v>29</v>
      </c>
      <c r="D32" s="47" t="s">
        <v>29</v>
      </c>
      <c r="E32" s="47" t="s">
        <v>21</v>
      </c>
      <c r="F32" s="47" t="s">
        <v>34</v>
      </c>
      <c r="H32" s="32" t="s">
        <v>53</v>
      </c>
      <c r="I32" s="33">
        <v>40000000</v>
      </c>
      <c r="L32" s="33">
        <v>40000000</v>
      </c>
    </row>
    <row r="33" spans="1:12" x14ac:dyDescent="0.25">
      <c r="A33" s="47" t="s">
        <v>13</v>
      </c>
      <c r="B33" s="47" t="s">
        <v>29</v>
      </c>
      <c r="C33" s="47" t="s">
        <v>29</v>
      </c>
      <c r="D33" s="47" t="s">
        <v>29</v>
      </c>
      <c r="E33" s="47" t="s">
        <v>21</v>
      </c>
      <c r="F33" s="47" t="s">
        <v>23</v>
      </c>
      <c r="H33" s="32" t="s">
        <v>54</v>
      </c>
      <c r="I33" s="33">
        <v>40000000</v>
      </c>
      <c r="K33" s="33"/>
      <c r="L33" s="33">
        <v>40000000</v>
      </c>
    </row>
    <row r="34" spans="1:12" x14ac:dyDescent="0.25">
      <c r="A34" s="47" t="s">
        <v>13</v>
      </c>
      <c r="B34" s="47" t="s">
        <v>29</v>
      </c>
      <c r="C34" s="47" t="s">
        <v>29</v>
      </c>
      <c r="D34" s="47" t="s">
        <v>29</v>
      </c>
      <c r="E34" s="47" t="s">
        <v>21</v>
      </c>
      <c r="F34" s="47" t="s">
        <v>42</v>
      </c>
      <c r="H34" s="32" t="s">
        <v>55</v>
      </c>
      <c r="I34" s="33">
        <v>18000000</v>
      </c>
      <c r="L34" s="33">
        <v>18000000</v>
      </c>
    </row>
    <row r="35" spans="1:12" x14ac:dyDescent="0.25">
      <c r="A35" s="47" t="s">
        <v>13</v>
      </c>
      <c r="B35" s="47" t="s">
        <v>29</v>
      </c>
      <c r="C35" s="47" t="s">
        <v>29</v>
      </c>
      <c r="D35" s="47" t="s">
        <v>29</v>
      </c>
      <c r="E35" s="47" t="s">
        <v>23</v>
      </c>
      <c r="F35" s="47" t="s">
        <v>18</v>
      </c>
      <c r="H35" s="32" t="s">
        <v>56</v>
      </c>
      <c r="I35" s="33">
        <v>60000000</v>
      </c>
      <c r="L35" s="33">
        <v>60000000</v>
      </c>
    </row>
    <row r="36" spans="1:12" x14ac:dyDescent="0.25">
      <c r="A36" s="47" t="s">
        <v>13</v>
      </c>
      <c r="B36" s="47" t="s">
        <v>29</v>
      </c>
      <c r="C36" s="47" t="s">
        <v>29</v>
      </c>
      <c r="D36" s="47" t="s">
        <v>29</v>
      </c>
      <c r="E36" s="47" t="s">
        <v>23</v>
      </c>
      <c r="F36" s="47" t="s">
        <v>32</v>
      </c>
      <c r="H36" s="32" t="s">
        <v>57</v>
      </c>
      <c r="I36" s="33">
        <v>215332074</v>
      </c>
      <c r="K36" s="33"/>
      <c r="L36" s="33">
        <v>215332074</v>
      </c>
    </row>
    <row r="37" spans="1:12" x14ac:dyDescent="0.25">
      <c r="A37" s="47" t="s">
        <v>13</v>
      </c>
      <c r="B37" s="47" t="s">
        <v>29</v>
      </c>
      <c r="C37" s="47" t="s">
        <v>29</v>
      </c>
      <c r="D37" s="47" t="s">
        <v>29</v>
      </c>
      <c r="E37" s="47" t="s">
        <v>23</v>
      </c>
      <c r="F37" s="47" t="s">
        <v>34</v>
      </c>
      <c r="H37" s="32" t="s">
        <v>58</v>
      </c>
      <c r="I37" s="33">
        <v>200000000</v>
      </c>
      <c r="J37" s="33"/>
      <c r="L37" s="33">
        <v>200000000</v>
      </c>
    </row>
    <row r="38" spans="1:12" x14ac:dyDescent="0.25">
      <c r="A38" s="47" t="s">
        <v>13</v>
      </c>
      <c r="B38" s="47" t="s">
        <v>29</v>
      </c>
      <c r="C38" s="47" t="s">
        <v>29</v>
      </c>
      <c r="D38" s="47" t="s">
        <v>29</v>
      </c>
      <c r="E38" s="47" t="s">
        <v>42</v>
      </c>
      <c r="F38" s="47" t="s">
        <v>32</v>
      </c>
      <c r="H38" s="32" t="s">
        <v>59</v>
      </c>
      <c r="I38" s="33">
        <v>40000000</v>
      </c>
      <c r="L38" s="33">
        <v>40000000</v>
      </c>
    </row>
    <row r="39" spans="1:12" x14ac:dyDescent="0.25">
      <c r="A39" s="47" t="s">
        <v>13</v>
      </c>
      <c r="B39" s="47" t="s">
        <v>29</v>
      </c>
      <c r="C39" s="47" t="s">
        <v>29</v>
      </c>
      <c r="D39" s="47" t="s">
        <v>29</v>
      </c>
      <c r="E39" s="47" t="s">
        <v>42</v>
      </c>
      <c r="F39" s="47" t="s">
        <v>34</v>
      </c>
      <c r="H39" s="32" t="s">
        <v>60</v>
      </c>
      <c r="I39" s="33">
        <v>250000000</v>
      </c>
      <c r="L39" s="33">
        <v>250000000</v>
      </c>
    </row>
    <row r="40" spans="1:12" x14ac:dyDescent="0.25">
      <c r="A40" s="47" t="s">
        <v>13</v>
      </c>
      <c r="B40" s="47" t="s">
        <v>29</v>
      </c>
      <c r="C40" s="47" t="s">
        <v>29</v>
      </c>
      <c r="D40" s="47" t="s">
        <v>29</v>
      </c>
      <c r="E40" s="47" t="s">
        <v>42</v>
      </c>
      <c r="F40" s="47" t="s">
        <v>36</v>
      </c>
      <c r="H40" s="32" t="s">
        <v>61</v>
      </c>
      <c r="I40" s="33">
        <v>87400000</v>
      </c>
      <c r="L40" s="33">
        <v>87400000</v>
      </c>
    </row>
    <row r="41" spans="1:12" x14ac:dyDescent="0.25">
      <c r="A41" s="47" t="s">
        <v>13</v>
      </c>
      <c r="B41" s="47" t="s">
        <v>29</v>
      </c>
      <c r="C41" s="47" t="s">
        <v>29</v>
      </c>
      <c r="D41" s="47" t="s">
        <v>29</v>
      </c>
      <c r="E41" s="47" t="s">
        <v>42</v>
      </c>
      <c r="F41" s="47" t="s">
        <v>23</v>
      </c>
      <c r="H41" s="32" t="s">
        <v>62</v>
      </c>
      <c r="I41" s="33">
        <v>2280000</v>
      </c>
      <c r="L41" s="33">
        <v>2280000</v>
      </c>
    </row>
    <row r="42" spans="1:12" x14ac:dyDescent="0.25">
      <c r="A42" s="47" t="s">
        <v>13</v>
      </c>
      <c r="B42" s="47" t="s">
        <v>29</v>
      </c>
      <c r="C42" s="47" t="s">
        <v>29</v>
      </c>
      <c r="D42" s="47" t="s">
        <v>29</v>
      </c>
      <c r="E42" s="47" t="s">
        <v>25</v>
      </c>
      <c r="F42" s="47" t="s">
        <v>23</v>
      </c>
      <c r="H42" s="32" t="s">
        <v>63</v>
      </c>
      <c r="I42" s="33">
        <v>658387926</v>
      </c>
      <c r="L42" s="33">
        <v>658387926</v>
      </c>
    </row>
    <row r="43" spans="1:12" x14ac:dyDescent="0.25">
      <c r="A43" s="47" t="s">
        <v>13</v>
      </c>
      <c r="B43" s="47" t="s">
        <v>29</v>
      </c>
      <c r="C43" s="47" t="s">
        <v>29</v>
      </c>
      <c r="D43" s="47" t="s">
        <v>29</v>
      </c>
      <c r="E43" s="47" t="s">
        <v>27</v>
      </c>
      <c r="F43" s="47"/>
      <c r="H43" s="32" t="s">
        <v>64</v>
      </c>
      <c r="I43" s="33">
        <v>55000000</v>
      </c>
      <c r="L43" s="33">
        <v>55000000</v>
      </c>
    </row>
  </sheetData>
  <sheetProtection algorithmName="SHA-512" hashValue="jQtqlOV/R4w9uapiJLaOcly8fXS0YcmAHMqNwYwc8DchgYyBrcLxjf+rFQrH/XKq/EsB/eNCdrq3jtHNEPt8bQ==" saltValue="otR5vrByXiVKtLzfTttKDA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2021-02-25T21:46:07Z</dcterms:created>
  <dcterms:modified xsi:type="dcterms:W3CDTF">2021-03-01T02:31:51Z</dcterms:modified>
</cp:coreProperties>
</file>